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ropbox\Dropbox\Área Gestión CC Academia\8. Comité Científico\2026\1. Documentos del CC\Convocatorias\"/>
    </mc:Choice>
  </mc:AlternateContent>
  <xr:revisionPtr revIDLastSave="0" documentId="13_ncr:1_{46D9F6F9-881D-41E5-BA2A-B1FCD2179C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tobaremo" sheetId="1" r:id="rId1"/>
    <sheet name="Instruccione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1" l="1"/>
  <c r="F40" i="1"/>
  <c r="F39" i="1"/>
  <c r="F38" i="1"/>
  <c r="F37" i="1"/>
  <c r="F36" i="1"/>
  <c r="F30" i="1"/>
  <c r="K17" i="1" s="1"/>
  <c r="F29" i="1"/>
  <c r="F27" i="1"/>
  <c r="K15" i="1" s="1"/>
  <c r="F26" i="1"/>
  <c r="K14" i="1" s="1"/>
  <c r="F24" i="1"/>
  <c r="F23" i="1"/>
  <c r="F22" i="1"/>
  <c r="F21" i="1"/>
  <c r="F20" i="1"/>
  <c r="J18" i="1"/>
  <c r="J17" i="1"/>
  <c r="J16" i="1"/>
  <c r="J15" i="1"/>
  <c r="F15" i="1"/>
  <c r="J14" i="1"/>
  <c r="F14" i="1"/>
  <c r="F13" i="1"/>
  <c r="K18" i="1" l="1"/>
  <c r="F42" i="1"/>
  <c r="K9" i="1" s="1"/>
  <c r="L9" i="1" s="1"/>
  <c r="L17" i="1"/>
  <c r="F31" i="1"/>
  <c r="K16" i="1"/>
  <c r="L16" i="1" s="1"/>
  <c r="L15" i="1"/>
  <c r="L14" i="1"/>
  <c r="F25" i="1"/>
  <c r="F16" i="1"/>
  <c r="K7" i="1" s="1"/>
  <c r="L7" i="1" s="1"/>
  <c r="F28" i="1"/>
  <c r="F32" i="1" l="1"/>
  <c r="K8" i="1" s="1"/>
  <c r="L8" i="1" s="1"/>
  <c r="K10" i="1" l="1"/>
  <c r="L10" i="1" s="1"/>
</calcChain>
</file>

<file path=xl/sharedStrings.xml><?xml version="1.0" encoding="utf-8"?>
<sst xmlns="http://schemas.openxmlformats.org/spreadsheetml/2006/main" count="132" uniqueCount="92">
  <si>
    <t>Autobaremo - Convocatoria documento de postura Vegetarianismo/Veganismo</t>
  </si>
  <si>
    <t>Rellene únicamente las celdas en amarillo. Las puntuaciones se calculan automáticamente. Total máximo: 50 puntos.</t>
  </si>
  <si>
    <t>Datos de la candidatura</t>
  </si>
  <si>
    <t>Resumen automático</t>
  </si>
  <si>
    <t>Nombre y apellidos</t>
  </si>
  <si>
    <t>Apartado</t>
  </si>
  <si>
    <t>Máximo</t>
  </si>
  <si>
    <t>Puntuación</t>
  </si>
  <si>
    <t>% del máximo</t>
  </si>
  <si>
    <t>Email</t>
  </si>
  <si>
    <t>1. Experiencia</t>
  </si>
  <si>
    <t>Fecha</t>
  </si>
  <si>
    <t>2. Producción científica</t>
  </si>
  <si>
    <t>Observaciones</t>
  </si>
  <si>
    <t>3. Formación especializada</t>
  </si>
  <si>
    <t>TOTAL</t>
  </si>
  <si>
    <t>1. Experiencia profesional y/o investigadora (máximo 20 puntos)</t>
  </si>
  <si>
    <t>Mérito</t>
  </si>
  <si>
    <t>Cantidad</t>
  </si>
  <si>
    <t>Unidad</t>
  </si>
  <si>
    <t>Puntos/unit.</t>
  </si>
  <si>
    <t>Límite</t>
  </si>
  <si>
    <t>Notas / acreditación</t>
  </si>
  <si>
    <t>Control de límites internos</t>
  </si>
  <si>
    <t>Administraciones públicas, universidades o centros de investigación</t>
  </si>
  <si>
    <t>meses</t>
  </si>
  <si>
    <t>No duplicar meses coincidentes</t>
  </si>
  <si>
    <t>Puntuación bruta</t>
  </si>
  <si>
    <t>Puntuación aplicada</t>
  </si>
  <si>
    <t>Aviso</t>
  </si>
  <si>
    <t>Fundaciones, ONG u organizaciones del tercer sector</t>
  </si>
  <si>
    <t>Libros coordinados</t>
  </si>
  <si>
    <t>Empresa privada en proyectos relevantes</t>
  </si>
  <si>
    <t>Solo experiencia relevante</t>
  </si>
  <si>
    <t>Capítulos</t>
  </si>
  <si>
    <t>TOTAL EXPERIENCIA</t>
  </si>
  <si>
    <t>Comunicaciones orales</t>
  </si>
  <si>
    <t>Póster científico</t>
  </si>
  <si>
    <t>2. Producción científica (máximo 18 puntos)</t>
  </si>
  <si>
    <t>Formación/docencia</t>
  </si>
  <si>
    <t>Artículos JCR Q1/Q2 con autoría preferente</t>
  </si>
  <si>
    <t>nº</t>
  </si>
  <si>
    <t>Artículos JCR Q1/Q2 con autoría no preferente</t>
  </si>
  <si>
    <t>Artículos JCR Q3/Q4 con autoría preferente</t>
  </si>
  <si>
    <t>Artículos JCR Q3/Q4 con autoría no preferente</t>
  </si>
  <si>
    <t>Artículos en revistas no indexadas en JCR</t>
  </si>
  <si>
    <t>Revistas científicas; indicar enlaces</t>
  </si>
  <si>
    <t>Subtotal publicaciones</t>
  </si>
  <si>
    <t>Coordinación de libros académicos/científicos</t>
  </si>
  <si>
    <t>Máximo 2 puntos</t>
  </si>
  <si>
    <t>Capítulos de libro académicos/científicos</t>
  </si>
  <si>
    <t>Subtotal libros y capítulos</t>
  </si>
  <si>
    <t>Subtotal comunicaciones</t>
  </si>
  <si>
    <t>TOTAL PRODUCCIÓN CIENTÍFICA</t>
  </si>
  <si>
    <t>3. Formación especializada (máximo 12 puntos)</t>
  </si>
  <si>
    <t>Doctorado en el área de conocimientos de la convocatoria</t>
  </si>
  <si>
    <t>Máster oficial en el área de la convocatoria</t>
  </si>
  <si>
    <t>Grado universitario en Ciencias de la Salud</t>
  </si>
  <si>
    <t>Experto universitario o formación equivalente (títulos propios)</t>
  </si>
  <si>
    <t>Formación continuada en el área de la convocatoria</t>
  </si>
  <si>
    <t>créditos CFC</t>
  </si>
  <si>
    <t>Docencia acreditada de grado y posgrado</t>
  </si>
  <si>
    <t>TOTAL FORMACIÓN ESPECIALIZADA</t>
  </si>
  <si>
    <t>Instrucciones de uso del autobaremo</t>
  </si>
  <si>
    <t>1</t>
  </si>
  <si>
    <t>Rellene solo las celdas amarillas de la hoja 'Autobaremo'.</t>
  </si>
  <si>
    <t>2</t>
  </si>
  <si>
    <t>Introduzca cantidades numéricas: meses, número de publicaciones, ECTS o créditos CFC.</t>
  </si>
  <si>
    <t>3</t>
  </si>
  <si>
    <t>Para Doctorado, Máster y Grado, seleccione 'Sí' o 'No'.</t>
  </si>
  <si>
    <t>4</t>
  </si>
  <si>
    <t>No duplique meses de experiencia que coincidan en el tiempo; se computa una sola vez por mes natural.</t>
  </si>
  <si>
    <t>5</t>
  </si>
  <si>
    <t>6</t>
  </si>
  <si>
    <t>En artículos JCR se considerará la indexación y cuartil del año de publicación.</t>
  </si>
  <si>
    <t>7</t>
  </si>
  <si>
    <t>Los libros/capítulos, comunicaciones y apartados de formación con límite se calculan automáticamente con el máximo indicado.</t>
  </si>
  <si>
    <t>8</t>
  </si>
  <si>
    <t>Revise el resumen automático y adjunte este archivo junto con CV resumido y carta de motivación.</t>
  </si>
  <si>
    <t>Resumen de máximos</t>
  </si>
  <si>
    <t>Experiencia</t>
  </si>
  <si>
    <t>20 puntos</t>
  </si>
  <si>
    <t>Producción científica</t>
  </si>
  <si>
    <t>18 puntos</t>
  </si>
  <si>
    <t>Formación especializada</t>
  </si>
  <si>
    <t>12 puntos</t>
  </si>
  <si>
    <t>50 puntos</t>
  </si>
  <si>
    <t>créditos ECTS</t>
  </si>
  <si>
    <t>créditos ECTS impartidos</t>
  </si>
  <si>
    <t>Las publicaciones deben estar vinculadas al tema de la convocatoria.</t>
  </si>
  <si>
    <t>Consulte las INSTRUCCIONES</t>
  </si>
  <si>
    <t>Autoría en posición primera, última o correspondencia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</si>
</sst>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name val="Carlito"/>
    </font>
    <font>
      <sz val="10"/>
      <name val="Arial"/>
    </font>
    <font>
      <b/>
      <sz val="14"/>
      <color rgb="FFFFFFFF"/>
      <name val="Arial"/>
    </font>
    <font>
      <i/>
      <sz val="10"/>
      <name val="Arial"/>
    </font>
    <font>
      <b/>
      <sz val="10"/>
      <color rgb="FFFFFFFF"/>
      <name val="Arial"/>
    </font>
    <font>
      <b/>
      <sz val="10"/>
      <name val="Arial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name val="Carlito"/>
      <family val="2"/>
    </font>
    <font>
      <b/>
      <sz val="14"/>
      <color rgb="FFFFFFFF"/>
      <name val="Arial"/>
      <family val="2"/>
    </font>
    <font>
      <u/>
      <sz val="11"/>
      <color theme="10"/>
      <name val="Carlito"/>
      <family val="2"/>
    </font>
    <font>
      <sz val="11"/>
      <color rgb="FF9C000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8F5F3"/>
      </patternFill>
    </fill>
    <fill>
      <patternFill patternType="solid">
        <fgColor rgb="FFD9EAD3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9" fillId="0" borderId="1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2" fontId="5" fillId="4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9" fontId="1" fillId="0" borderId="0" xfId="0" applyNumberFormat="1" applyFont="1" applyAlignment="1">
      <alignment vertical="center" wrapText="1"/>
    </xf>
    <xf numFmtId="0" fontId="5" fillId="6" borderId="0" xfId="0" applyFont="1" applyFill="1" applyAlignment="1">
      <alignment vertical="center" wrapText="1"/>
    </xf>
    <xf numFmtId="2" fontId="5" fillId="6" borderId="0" xfId="0" applyNumberFormat="1" applyFont="1" applyFill="1" applyAlignment="1">
      <alignment vertical="center" wrapText="1"/>
    </xf>
    <xf numFmtId="9" fontId="5" fillId="6" borderId="0" xfId="0" applyNumberFormat="1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2" fontId="7" fillId="4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5" borderId="0" xfId="0" applyFont="1" applyFill="1" applyAlignment="1" applyProtection="1">
      <alignment vertical="center" wrapText="1"/>
      <protection locked="0"/>
    </xf>
    <xf numFmtId="14" fontId="1" fillId="5" borderId="0" xfId="0" applyNumberFormat="1" applyFont="1" applyFill="1" applyAlignment="1" applyProtection="1">
      <alignment vertical="center" wrapText="1"/>
      <protection locked="0"/>
    </xf>
    <xf numFmtId="1" fontId="1" fillId="5" borderId="0" xfId="0" applyNumberFormat="1" applyFont="1" applyFill="1" applyAlignment="1" applyProtection="1">
      <alignment vertical="center" wrapText="1"/>
      <protection locked="0"/>
    </xf>
    <xf numFmtId="0" fontId="8" fillId="0" borderId="1" xfId="1" applyFont="1" applyAlignment="1">
      <alignment vertical="center"/>
    </xf>
    <xf numFmtId="0" fontId="9" fillId="0" borderId="1" xfId="1"/>
    <xf numFmtId="0" fontId="8" fillId="0" borderId="1" xfId="1" applyFont="1" applyAlignment="1">
      <alignment vertical="center" wrapText="1"/>
    </xf>
    <xf numFmtId="0" fontId="6" fillId="6" borderId="1" xfId="1" applyFont="1" applyFill="1" applyAlignment="1">
      <alignment vertical="center" wrapText="1"/>
    </xf>
    <xf numFmtId="0" fontId="8" fillId="0" borderId="1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3" borderId="0" xfId="2" applyFill="1" applyAlignment="1">
      <alignment horizontal="center" vertical="center" wrapText="1"/>
    </xf>
    <xf numFmtId="1" fontId="5" fillId="6" borderId="0" xfId="0" applyNumberFormat="1" applyFont="1" applyFill="1" applyAlignment="1" applyProtection="1">
      <alignment vertical="center" wrapText="1"/>
      <protection locked="0"/>
    </xf>
    <xf numFmtId="164" fontId="1" fillId="0" borderId="0" xfId="0" applyNumberFormat="1" applyFont="1" applyAlignment="1">
      <alignment vertical="center" wrapText="1"/>
    </xf>
    <xf numFmtId="0" fontId="12" fillId="0" borderId="1" xfId="3" applyFill="1" applyBorder="1" applyAlignment="1">
      <alignment vertical="center"/>
    </xf>
    <xf numFmtId="0" fontId="10" fillId="2" borderId="1" xfId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2" fontId="4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vertical="center" wrapText="1"/>
    </xf>
  </cellXfs>
  <cellStyles count="4">
    <cellStyle name="Hipervínculo" xfId="2" builtinId="8"/>
    <cellStyle name="Incorrecto" xfId="3" builtinId="27"/>
    <cellStyle name="Normal" xfId="0" builtinId="0"/>
    <cellStyle name="Normal 2" xfId="1" xr:uid="{D1E7E15D-2401-4B1A-B983-861B6DCA4E2D}"/>
  </cellStyles>
  <dxfs count="3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Experiencia" displayName="TablaExperiencia" ref="A12:G16" headerRowDxfId="2">
  <tableColumns count="7">
    <tableColumn id="1" xr3:uid="{00000000-0010-0000-0000-000001000000}" name="Mérito"/>
    <tableColumn id="2" xr3:uid="{00000000-0010-0000-0000-000002000000}" name="Cantidad"/>
    <tableColumn id="3" xr3:uid="{00000000-0010-0000-0000-000003000000}" name="Unidad"/>
    <tableColumn id="4" xr3:uid="{00000000-0010-0000-0000-000004000000}" name="Puntos/unit."/>
    <tableColumn id="5" xr3:uid="{00000000-0010-0000-0000-000005000000}" name="Límite"/>
    <tableColumn id="6" xr3:uid="{00000000-0010-0000-0000-000006000000}" name="Puntuación"/>
    <tableColumn id="7" xr3:uid="{00000000-0010-0000-0000-000007000000}" name="Notas / acreditació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Produccion" displayName="TablaProduccion" ref="A19:G32" headerRowDxfId="1">
  <tableColumns count="7">
    <tableColumn id="1" xr3:uid="{00000000-0010-0000-0100-000001000000}" name="Mérito"/>
    <tableColumn id="2" xr3:uid="{00000000-0010-0000-0100-000002000000}" name="Cantidad"/>
    <tableColumn id="3" xr3:uid="{00000000-0010-0000-0100-000003000000}" name="Unidad"/>
    <tableColumn id="4" xr3:uid="{00000000-0010-0000-0100-000004000000}" name="Puntos/unit."/>
    <tableColumn id="5" xr3:uid="{00000000-0010-0000-0100-000005000000}" name="Límite"/>
    <tableColumn id="6" xr3:uid="{00000000-0010-0000-0100-000006000000}" name="Puntuación"/>
    <tableColumn id="7" xr3:uid="{00000000-0010-0000-0100-000007000000}" name="Notas / acreditació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Formacion" displayName="TablaFormacion" ref="A35:G42" headerRowDxfId="0">
  <tableColumns count="7">
    <tableColumn id="1" xr3:uid="{00000000-0010-0000-0200-000001000000}" name="Mérito"/>
    <tableColumn id="2" xr3:uid="{00000000-0010-0000-0200-000002000000}" name="Cantidad"/>
    <tableColumn id="3" xr3:uid="{00000000-0010-0000-0200-000003000000}" name="Unidad"/>
    <tableColumn id="4" xr3:uid="{00000000-0010-0000-0200-000004000000}" name="Puntos/unit."/>
    <tableColumn id="5" xr3:uid="{00000000-0010-0000-0200-000005000000}" name="Límite"/>
    <tableColumn id="6" xr3:uid="{00000000-0010-0000-0200-000006000000}" name="Puntuación"/>
    <tableColumn id="7" xr3:uid="{00000000-0010-0000-0200-000007000000}" name="Notas / acredita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1"/>
  <sheetViews>
    <sheetView tabSelected="1" workbookViewId="0">
      <selection activeCell="G22" sqref="G22"/>
    </sheetView>
  </sheetViews>
  <sheetFormatPr baseColWidth="10" defaultColWidth="9" defaultRowHeight="15" x14ac:dyDescent="0.25"/>
  <cols>
    <col min="1" max="1" width="45" customWidth="1"/>
    <col min="2" max="2" width="14" customWidth="1"/>
    <col min="3" max="3" width="19.5" bestFit="1" customWidth="1"/>
    <col min="4" max="4" width="12" customWidth="1"/>
    <col min="5" max="5" width="10" customWidth="1"/>
    <col min="6" max="6" width="14" customWidth="1"/>
    <col min="7" max="7" width="40" customWidth="1"/>
    <col min="9" max="9" width="28" customWidth="1"/>
    <col min="10" max="10" width="12" customWidth="1"/>
    <col min="11" max="11" width="14" customWidth="1"/>
    <col min="12" max="12" width="20.625" bestFit="1" customWidth="1"/>
  </cols>
  <sheetData>
    <row r="1" spans="1:26" ht="33.6" customHeight="1" x14ac:dyDescent="0.25">
      <c r="A1" s="30" t="s">
        <v>0</v>
      </c>
      <c r="B1" s="30"/>
      <c r="C1" s="30"/>
      <c r="D1" s="30"/>
      <c r="E1" s="30"/>
      <c r="F1" s="30"/>
      <c r="G1" s="30"/>
      <c r="H1" s="5"/>
      <c r="I1" s="5"/>
      <c r="J1" s="5"/>
      <c r="K1" s="5"/>
      <c r="L1" s="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customHeight="1" x14ac:dyDescent="0.25">
      <c r="A2" s="31" t="s">
        <v>1</v>
      </c>
      <c r="B2" s="31"/>
      <c r="C2" s="31"/>
      <c r="D2" s="31"/>
      <c r="E2" s="31"/>
      <c r="F2" s="31"/>
      <c r="G2" s="31"/>
      <c r="H2" s="5"/>
      <c r="I2" s="5"/>
      <c r="J2" s="5"/>
      <c r="K2" s="5"/>
      <c r="L2" s="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6" customHeight="1" x14ac:dyDescent="0.25">
      <c r="A3" s="23" t="s">
        <v>90</v>
      </c>
      <c r="B3" s="2"/>
      <c r="C3" s="2"/>
      <c r="D3" s="2"/>
      <c r="E3" s="2"/>
      <c r="F3" s="2"/>
      <c r="G3" s="2"/>
      <c r="H3" s="5"/>
      <c r="I3" s="5"/>
      <c r="J3" s="5"/>
      <c r="K3" s="5"/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22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28" t="s">
        <v>2</v>
      </c>
      <c r="B5" s="28"/>
      <c r="C5" s="28"/>
      <c r="D5" s="28"/>
      <c r="E5" s="28"/>
      <c r="F5" s="28"/>
      <c r="G5" s="28"/>
      <c r="H5" s="5"/>
      <c r="I5" s="28" t="s">
        <v>3</v>
      </c>
      <c r="J5" s="28"/>
      <c r="K5" s="28"/>
      <c r="L5" s="28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5" t="s">
        <v>4</v>
      </c>
      <c r="B6" s="14"/>
      <c r="C6" s="5"/>
      <c r="D6" s="5"/>
      <c r="E6" s="5"/>
      <c r="F6" s="5"/>
      <c r="G6" s="5"/>
      <c r="H6" s="5"/>
      <c r="I6" s="3" t="s">
        <v>5</v>
      </c>
      <c r="J6" s="4" t="s">
        <v>6</v>
      </c>
      <c r="K6" s="4" t="s">
        <v>7</v>
      </c>
      <c r="L6" s="4" t="s">
        <v>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5" t="s">
        <v>9</v>
      </c>
      <c r="B7" s="14"/>
      <c r="C7" s="5"/>
      <c r="D7" s="5"/>
      <c r="E7" s="5"/>
      <c r="F7" s="5"/>
      <c r="G7" s="5"/>
      <c r="H7" s="5"/>
      <c r="I7" s="5" t="s">
        <v>10</v>
      </c>
      <c r="J7" s="6">
        <v>20</v>
      </c>
      <c r="K7" s="6">
        <f>F16</f>
        <v>0</v>
      </c>
      <c r="L7" s="7">
        <f>K7/J7</f>
        <v>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5" t="s">
        <v>11</v>
      </c>
      <c r="B8" s="15"/>
      <c r="C8" s="5"/>
      <c r="D8" s="5"/>
      <c r="E8" s="5"/>
      <c r="F8" s="5"/>
      <c r="G8" s="5"/>
      <c r="H8" s="5"/>
      <c r="I8" s="5" t="s">
        <v>12</v>
      </c>
      <c r="J8" s="6">
        <v>18</v>
      </c>
      <c r="K8" s="6">
        <f>F32</f>
        <v>0</v>
      </c>
      <c r="L8" s="7">
        <f>K8/J8</f>
        <v>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5" t="s">
        <v>13</v>
      </c>
      <c r="B9" s="14"/>
      <c r="C9" s="5"/>
      <c r="D9" s="5"/>
      <c r="E9" s="5"/>
      <c r="F9" s="5"/>
      <c r="G9" s="5"/>
      <c r="H9" s="5"/>
      <c r="I9" s="5" t="s">
        <v>14</v>
      </c>
      <c r="J9" s="6">
        <v>12</v>
      </c>
      <c r="K9" s="6">
        <f>F42</f>
        <v>0</v>
      </c>
      <c r="L9" s="7">
        <f>K9/J9</f>
        <v>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5"/>
      <c r="B10" s="5"/>
      <c r="C10" s="5"/>
      <c r="D10" s="5"/>
      <c r="E10" s="5"/>
      <c r="F10" s="5"/>
      <c r="G10" s="5"/>
      <c r="H10" s="5"/>
      <c r="I10" s="8" t="s">
        <v>15</v>
      </c>
      <c r="J10" s="9">
        <v>50</v>
      </c>
      <c r="K10" s="9">
        <f>SUM(K7:K9)</f>
        <v>0</v>
      </c>
      <c r="L10" s="10">
        <f>K10/J10</f>
        <v>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 x14ac:dyDescent="0.25">
      <c r="A11" s="28" t="s">
        <v>16</v>
      </c>
      <c r="B11" s="28"/>
      <c r="C11" s="28"/>
      <c r="D11" s="28"/>
      <c r="E11" s="28"/>
      <c r="F11" s="28"/>
      <c r="G11" s="28"/>
      <c r="H11" s="5"/>
      <c r="I11" s="5"/>
      <c r="J11" s="6"/>
      <c r="K11" s="6"/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1" t="s">
        <v>17</v>
      </c>
      <c r="B12" s="11" t="s">
        <v>18</v>
      </c>
      <c r="C12" s="11" t="s">
        <v>19</v>
      </c>
      <c r="D12" s="11" t="s">
        <v>20</v>
      </c>
      <c r="E12" s="11" t="s">
        <v>21</v>
      </c>
      <c r="F12" s="11" t="s">
        <v>7</v>
      </c>
      <c r="G12" s="11" t="s">
        <v>22</v>
      </c>
      <c r="H12" s="5"/>
      <c r="I12" s="28" t="s">
        <v>23</v>
      </c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25">
      <c r="A13" s="5" t="s">
        <v>24</v>
      </c>
      <c r="B13" s="16"/>
      <c r="C13" s="5" t="s">
        <v>25</v>
      </c>
      <c r="D13" s="6">
        <v>0.3</v>
      </c>
      <c r="E13" s="6"/>
      <c r="F13" s="6">
        <f>B13*D13</f>
        <v>0</v>
      </c>
      <c r="G13" s="5" t="s">
        <v>26</v>
      </c>
      <c r="H13" s="5"/>
      <c r="I13" s="3" t="s">
        <v>5</v>
      </c>
      <c r="J13" s="4" t="s">
        <v>27</v>
      </c>
      <c r="K13" s="4" t="s">
        <v>28</v>
      </c>
      <c r="L13" s="4" t="s">
        <v>29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5" t="s">
        <v>30</v>
      </c>
      <c r="B14" s="16"/>
      <c r="C14" s="5" t="s">
        <v>25</v>
      </c>
      <c r="D14" s="6">
        <v>0.25</v>
      </c>
      <c r="E14" s="6"/>
      <c r="F14" s="6">
        <f>B14*D14</f>
        <v>0</v>
      </c>
      <c r="G14" s="5" t="s">
        <v>26</v>
      </c>
      <c r="H14" s="5"/>
      <c r="I14" s="5" t="s">
        <v>31</v>
      </c>
      <c r="J14" s="6">
        <f>B26*D26</f>
        <v>0</v>
      </c>
      <c r="K14" s="6">
        <f>F26</f>
        <v>0</v>
      </c>
      <c r="L14" s="6" t="str">
        <f>IF(J14&gt;K14,"Aplicado límite de 2 puntos","")</f>
        <v/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5" t="s">
        <v>32</v>
      </c>
      <c r="B15" s="16"/>
      <c r="C15" s="5" t="s">
        <v>25</v>
      </c>
      <c r="D15" s="6">
        <v>0.15</v>
      </c>
      <c r="E15" s="6"/>
      <c r="F15" s="6">
        <f>B15*D15</f>
        <v>0</v>
      </c>
      <c r="G15" s="5" t="s">
        <v>33</v>
      </c>
      <c r="H15" s="5"/>
      <c r="I15" s="5" t="s">
        <v>34</v>
      </c>
      <c r="J15" s="6">
        <f>B27*D27</f>
        <v>0</v>
      </c>
      <c r="K15" s="6">
        <f>F27</f>
        <v>0</v>
      </c>
      <c r="L15" s="6" t="str">
        <f>IF(J15&gt;K15,"Aplicado límite de 2 puntos","")</f>
        <v/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8" t="s">
        <v>35</v>
      </c>
      <c r="B16" s="8"/>
      <c r="C16" s="8"/>
      <c r="D16" s="9"/>
      <c r="E16" s="9">
        <v>20</v>
      </c>
      <c r="F16" s="9">
        <f>MIN(20,SUM(F13:F15))</f>
        <v>0</v>
      </c>
      <c r="G16" s="8"/>
      <c r="H16" s="5"/>
      <c r="I16" s="5" t="s">
        <v>36</v>
      </c>
      <c r="J16" s="6">
        <f>B29*D29</f>
        <v>0</v>
      </c>
      <c r="K16" s="6">
        <f>F29</f>
        <v>0</v>
      </c>
      <c r="L16" s="6" t="str">
        <f>IF(J16&gt;K16,"Aplicado límite de 2 puntos","")</f>
        <v/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5"/>
      <c r="B17" s="5"/>
      <c r="C17" s="5"/>
      <c r="D17" s="6"/>
      <c r="E17" s="6"/>
      <c r="F17" s="6"/>
      <c r="G17" s="5"/>
      <c r="H17" s="5"/>
      <c r="I17" s="5" t="s">
        <v>37</v>
      </c>
      <c r="J17" s="6">
        <f>B30*D30</f>
        <v>0</v>
      </c>
      <c r="K17" s="6">
        <f>F30</f>
        <v>0</v>
      </c>
      <c r="L17" s="6" t="str">
        <f>IF(J17&gt;K17,"Aplicado límite de 2 puntos","")</f>
        <v/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28" t="s">
        <v>38</v>
      </c>
      <c r="B18" s="28"/>
      <c r="C18" s="28"/>
      <c r="D18" s="29"/>
      <c r="E18" s="29"/>
      <c r="F18" s="29"/>
      <c r="G18" s="28"/>
      <c r="H18" s="5"/>
      <c r="I18" s="5" t="s">
        <v>39</v>
      </c>
      <c r="J18" s="6">
        <f>SUM(B39*D39,B40*D40,B41*D41)</f>
        <v>0</v>
      </c>
      <c r="K18" s="6">
        <f>SUM(F39:F41)</f>
        <v>0</v>
      </c>
      <c r="L18" s="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1" t="s">
        <v>17</v>
      </c>
      <c r="B19" s="11" t="s">
        <v>18</v>
      </c>
      <c r="C19" s="11" t="s">
        <v>19</v>
      </c>
      <c r="D19" s="12" t="s">
        <v>20</v>
      </c>
      <c r="E19" s="12" t="s">
        <v>21</v>
      </c>
      <c r="F19" s="12" t="s">
        <v>7</v>
      </c>
      <c r="G19" s="11" t="s">
        <v>22</v>
      </c>
      <c r="H19" s="5"/>
      <c r="I19" s="5"/>
      <c r="J19" s="5"/>
      <c r="K19" s="5"/>
      <c r="L19" s="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5" t="s">
        <v>40</v>
      </c>
      <c r="B20" s="16"/>
      <c r="C20" s="5" t="s">
        <v>41</v>
      </c>
      <c r="D20" s="6">
        <v>1.5</v>
      </c>
      <c r="E20" s="6"/>
      <c r="F20" s="6">
        <f>B20*D20</f>
        <v>0</v>
      </c>
      <c r="G20" s="5" t="s">
        <v>91</v>
      </c>
      <c r="H20" s="5"/>
      <c r="I20" s="5"/>
      <c r="J20" s="5"/>
      <c r="K20" s="5"/>
      <c r="L20" s="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5" t="s">
        <v>42</v>
      </c>
      <c r="B21" s="16"/>
      <c r="C21" s="5" t="s">
        <v>41</v>
      </c>
      <c r="D21" s="6">
        <v>1</v>
      </c>
      <c r="E21" s="6"/>
      <c r="F21" s="6">
        <f>B21*D21</f>
        <v>0</v>
      </c>
      <c r="G21" s="5"/>
      <c r="H21" s="5"/>
      <c r="I21" s="5"/>
      <c r="J21" s="5"/>
      <c r="K21" s="5"/>
      <c r="L21" s="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5" t="s">
        <v>43</v>
      </c>
      <c r="B22" s="16"/>
      <c r="C22" s="5" t="s">
        <v>41</v>
      </c>
      <c r="D22" s="6">
        <v>0.75</v>
      </c>
      <c r="E22" s="6"/>
      <c r="F22" s="6">
        <f>B22*D22</f>
        <v>0</v>
      </c>
      <c r="G22" s="5" t="s">
        <v>91</v>
      </c>
      <c r="H22" s="5"/>
      <c r="I22" s="5"/>
      <c r="J22" s="5"/>
      <c r="K22" s="5"/>
      <c r="L22" s="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5" t="s">
        <v>44</v>
      </c>
      <c r="B23" s="16"/>
      <c r="C23" s="5" t="s">
        <v>41</v>
      </c>
      <c r="D23" s="6">
        <v>0.5</v>
      </c>
      <c r="E23" s="6"/>
      <c r="F23" s="6">
        <f>B23*D23</f>
        <v>0</v>
      </c>
      <c r="G23" s="5"/>
      <c r="H23" s="5"/>
      <c r="I23" s="5"/>
      <c r="J23" s="5"/>
      <c r="K23" s="5"/>
      <c r="L23" s="5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5" t="s">
        <v>45</v>
      </c>
      <c r="B24" s="16"/>
      <c r="C24" s="5" t="s">
        <v>41</v>
      </c>
      <c r="D24" s="6">
        <v>0.25</v>
      </c>
      <c r="E24" s="6"/>
      <c r="F24" s="6">
        <f>B24*D24</f>
        <v>0</v>
      </c>
      <c r="G24" s="5" t="s">
        <v>46</v>
      </c>
      <c r="H24" s="5"/>
      <c r="I24" s="5"/>
      <c r="J24" s="5"/>
      <c r="K24" s="5"/>
      <c r="L24" s="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8" t="s">
        <v>47</v>
      </c>
      <c r="B25" s="24"/>
      <c r="C25" s="8"/>
      <c r="D25" s="9"/>
      <c r="E25" s="9"/>
      <c r="F25" s="9">
        <f>SUM(F20:F24)</f>
        <v>0</v>
      </c>
      <c r="G25" s="8"/>
      <c r="H25" s="5"/>
      <c r="I25" s="5"/>
      <c r="J25" s="5"/>
      <c r="K25" s="5"/>
      <c r="L25" s="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5" t="s">
        <v>48</v>
      </c>
      <c r="B26" s="16"/>
      <c r="C26" s="5" t="s">
        <v>41</v>
      </c>
      <c r="D26" s="6">
        <v>0.75</v>
      </c>
      <c r="E26" s="6">
        <v>2</v>
      </c>
      <c r="F26" s="6">
        <f>MIN(E26,B26*D26)</f>
        <v>0</v>
      </c>
      <c r="G26" s="5" t="s">
        <v>49</v>
      </c>
      <c r="H26" s="5"/>
      <c r="I26" s="5"/>
      <c r="J26" s="5"/>
      <c r="K26" s="5"/>
      <c r="L26" s="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5" t="s">
        <v>50</v>
      </c>
      <c r="B27" s="16"/>
      <c r="C27" s="5" t="s">
        <v>41</v>
      </c>
      <c r="D27" s="6">
        <v>0.5</v>
      </c>
      <c r="E27" s="6">
        <v>2</v>
      </c>
      <c r="F27" s="6">
        <f>MIN(E27,B27*D27)</f>
        <v>0</v>
      </c>
      <c r="G27" s="5" t="s">
        <v>49</v>
      </c>
      <c r="H27" s="5"/>
      <c r="I27" s="5"/>
      <c r="J27" s="5"/>
      <c r="K27" s="5"/>
      <c r="L27" s="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8" t="s">
        <v>51</v>
      </c>
      <c r="B28" s="24"/>
      <c r="C28" s="8"/>
      <c r="D28" s="9"/>
      <c r="E28" s="9"/>
      <c r="F28" s="9">
        <f>SUM(F26:F27)</f>
        <v>0</v>
      </c>
      <c r="G28" s="8"/>
      <c r="H28" s="5"/>
      <c r="I28" s="5"/>
      <c r="J28" s="5"/>
      <c r="K28" s="5"/>
      <c r="L28" s="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5" t="s">
        <v>36</v>
      </c>
      <c r="B29" s="16"/>
      <c r="C29" s="5" t="s">
        <v>41</v>
      </c>
      <c r="D29" s="6">
        <v>0.15</v>
      </c>
      <c r="E29" s="6">
        <v>2</v>
      </c>
      <c r="F29" s="6">
        <f>MIN(E29,B29*D29)</f>
        <v>0</v>
      </c>
      <c r="G29" s="5" t="s">
        <v>49</v>
      </c>
      <c r="H29" s="5"/>
      <c r="I29" s="5"/>
      <c r="J29" s="5"/>
      <c r="K29" s="5"/>
      <c r="L29" s="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5">
      <c r="A30" s="5" t="s">
        <v>37</v>
      </c>
      <c r="B30" s="16"/>
      <c r="C30" s="5" t="s">
        <v>41</v>
      </c>
      <c r="D30" s="6">
        <v>0.1</v>
      </c>
      <c r="E30" s="6">
        <v>2</v>
      </c>
      <c r="F30" s="6">
        <f>MIN(E30,B30*D30)</f>
        <v>0</v>
      </c>
      <c r="G30" s="5" t="s">
        <v>49</v>
      </c>
      <c r="H30" s="5"/>
      <c r="I30" s="5"/>
      <c r="J30" s="5"/>
      <c r="K30" s="5"/>
      <c r="L30" s="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5">
      <c r="A31" s="8" t="s">
        <v>52</v>
      </c>
      <c r="B31" s="8"/>
      <c r="C31" s="8"/>
      <c r="D31" s="9"/>
      <c r="E31" s="9"/>
      <c r="F31" s="9">
        <f>SUM(F29:F30)</f>
        <v>0</v>
      </c>
      <c r="G31" s="8"/>
      <c r="H31" s="5"/>
      <c r="I31" s="5"/>
      <c r="J31" s="5"/>
      <c r="K31" s="5"/>
      <c r="L31" s="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5">
      <c r="A32" s="8" t="s">
        <v>53</v>
      </c>
      <c r="B32" s="8"/>
      <c r="C32" s="8"/>
      <c r="D32" s="9"/>
      <c r="E32" s="9">
        <v>18</v>
      </c>
      <c r="F32" s="9">
        <f>MIN(18,F25+F28+F31)</f>
        <v>0</v>
      </c>
      <c r="G32" s="8"/>
      <c r="H32" s="5"/>
      <c r="I32" s="5"/>
      <c r="J32" s="5"/>
      <c r="K32" s="5"/>
      <c r="L32" s="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5">
      <c r="A33" s="5"/>
      <c r="B33" s="5"/>
      <c r="C33" s="5"/>
      <c r="D33" s="6"/>
      <c r="E33" s="6"/>
      <c r="F33" s="6"/>
      <c r="G33" s="5"/>
      <c r="H33" s="5"/>
      <c r="I33" s="5"/>
      <c r="J33" s="5"/>
      <c r="K33" s="5"/>
      <c r="L33" s="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5">
      <c r="A34" s="28" t="s">
        <v>54</v>
      </c>
      <c r="B34" s="28"/>
      <c r="C34" s="28"/>
      <c r="D34" s="29"/>
      <c r="E34" s="29"/>
      <c r="F34" s="29"/>
      <c r="G34" s="28"/>
      <c r="H34" s="5"/>
      <c r="I34" s="5"/>
      <c r="J34" s="5"/>
      <c r="K34" s="5"/>
      <c r="L34" s="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5">
      <c r="A35" s="11" t="s">
        <v>17</v>
      </c>
      <c r="B35" s="11" t="s">
        <v>18</v>
      </c>
      <c r="C35" s="11" t="s">
        <v>19</v>
      </c>
      <c r="D35" s="12" t="s">
        <v>20</v>
      </c>
      <c r="E35" s="12" t="s">
        <v>21</v>
      </c>
      <c r="F35" s="12" t="s">
        <v>7</v>
      </c>
      <c r="G35" s="11" t="s">
        <v>22</v>
      </c>
      <c r="H35" s="5"/>
      <c r="I35" s="5"/>
      <c r="J35" s="5"/>
      <c r="K35" s="5"/>
      <c r="L35" s="5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5">
      <c r="A36" s="5" t="s">
        <v>55</v>
      </c>
      <c r="B36" s="16"/>
      <c r="C36" s="13" t="s">
        <v>41</v>
      </c>
      <c r="D36" s="6">
        <v>4</v>
      </c>
      <c r="E36" s="6"/>
      <c r="F36" s="6">
        <f>IF(OR(B36="Sí",B36="Si",B36="sí",B36="si",B36=1),D36,0)</f>
        <v>0</v>
      </c>
      <c r="G36" s="5"/>
      <c r="H36" s="5"/>
      <c r="I36" s="5"/>
      <c r="J36" s="5"/>
      <c r="K36" s="5"/>
      <c r="L36" s="5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5">
      <c r="A37" s="5" t="s">
        <v>56</v>
      </c>
      <c r="B37" s="16"/>
      <c r="C37" s="13" t="s">
        <v>41</v>
      </c>
      <c r="D37" s="6">
        <v>2</v>
      </c>
      <c r="E37" s="6"/>
      <c r="F37" s="6">
        <f>IF(OR(B37="Sí",B37="Si",B37="sí",B37="si",B37=1),D37,0)</f>
        <v>0</v>
      </c>
      <c r="G37" s="5"/>
      <c r="H37" s="5"/>
      <c r="I37" s="5"/>
      <c r="J37" s="5"/>
      <c r="K37" s="5"/>
      <c r="L37" s="5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5">
      <c r="A38" s="5" t="s">
        <v>57</v>
      </c>
      <c r="B38" s="16"/>
      <c r="C38" s="13" t="s">
        <v>41</v>
      </c>
      <c r="D38" s="6">
        <v>1</v>
      </c>
      <c r="E38" s="6"/>
      <c r="F38" s="6">
        <f>IF(OR(B38="Sí",B38="Si",B38="sí",B38="si",B38=1),D38,0)</f>
        <v>0</v>
      </c>
      <c r="G38" s="5"/>
      <c r="H38" s="5"/>
      <c r="I38" s="5"/>
      <c r="J38" s="5"/>
      <c r="K38" s="5"/>
      <c r="L38" s="5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25">
      <c r="A39" s="5" t="s">
        <v>58</v>
      </c>
      <c r="B39" s="16"/>
      <c r="C39" s="13" t="s">
        <v>87</v>
      </c>
      <c r="D39" s="25">
        <v>2.5000000000000001E-2</v>
      </c>
      <c r="E39" s="6">
        <v>2</v>
      </c>
      <c r="F39" s="6">
        <f>MIN(E39,B39*D39)</f>
        <v>0</v>
      </c>
      <c r="G39" s="5" t="s">
        <v>49</v>
      </c>
      <c r="H39" s="5"/>
      <c r="I39" s="5"/>
      <c r="J39" s="5"/>
      <c r="K39" s="5"/>
      <c r="L39" s="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5">
      <c r="A40" s="5" t="s">
        <v>59</v>
      </c>
      <c r="B40" s="16"/>
      <c r="C40" s="5" t="s">
        <v>60</v>
      </c>
      <c r="D40" s="25">
        <v>2.5000000000000001E-2</v>
      </c>
      <c r="E40" s="6">
        <v>2</v>
      </c>
      <c r="F40" s="6">
        <f>MIN(E40,B40*D40)</f>
        <v>0</v>
      </c>
      <c r="G40" s="5" t="s">
        <v>49</v>
      </c>
      <c r="H40" s="5"/>
      <c r="I40" s="5"/>
      <c r="J40" s="5"/>
      <c r="K40" s="5"/>
      <c r="L40" s="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5">
      <c r="A41" s="5" t="s">
        <v>61</v>
      </c>
      <c r="B41" s="16"/>
      <c r="C41" s="13" t="s">
        <v>88</v>
      </c>
      <c r="D41" s="6">
        <v>0.03</v>
      </c>
      <c r="E41" s="6">
        <v>2</v>
      </c>
      <c r="F41" s="6">
        <f>MIN(E41,B41*D41)</f>
        <v>0</v>
      </c>
      <c r="G41" s="5" t="s">
        <v>49</v>
      </c>
      <c r="H41" s="5"/>
      <c r="I41" s="5"/>
      <c r="J41" s="5"/>
      <c r="K41" s="5"/>
      <c r="L41" s="5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5">
      <c r="A42" s="8" t="s">
        <v>62</v>
      </c>
      <c r="B42" s="8"/>
      <c r="C42" s="8"/>
      <c r="D42" s="9"/>
      <c r="E42" s="9">
        <v>12</v>
      </c>
      <c r="F42" s="9">
        <f>MIN(12,SUM(F36:F41))</f>
        <v>0</v>
      </c>
      <c r="G42" s="8"/>
      <c r="H42" s="5"/>
      <c r="I42" s="5"/>
      <c r="J42" s="5"/>
      <c r="K42" s="5"/>
      <c r="L42" s="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</sheetData>
  <sheetProtection algorithmName="SHA-512" hashValue="/JOovYJPs2sD8bzItqHKEmXreFUnCgeSB/oDthCFVCM9Xhu7sAtgNqDoDROH8iUqylJMwhHtjVmTxoqj2wNwcQ==" saltValue="/NBaOrjYAttZtohRUgvSaw==" spinCount="100000" sheet="1" objects="1" scenarios="1"/>
  <mergeCells count="8">
    <mergeCell ref="A34:G34"/>
    <mergeCell ref="I5:L5"/>
    <mergeCell ref="I12:L12"/>
    <mergeCell ref="A1:G1"/>
    <mergeCell ref="A2:G2"/>
    <mergeCell ref="A5:G5"/>
    <mergeCell ref="A11:G11"/>
    <mergeCell ref="A18:G18"/>
  </mergeCells>
  <hyperlinks>
    <hyperlink ref="A3" location="Instrucciones!A1" display="Consulte las INSTRUCCIONES" xr:uid="{838E0621-9FA5-4A29-96AC-0DF7D16CB915}"/>
  </hyperlinks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B70D8-82FC-4E96-96BF-85FADE765F40}">
  <dimension ref="A1:Z200"/>
  <sheetViews>
    <sheetView workbookViewId="0">
      <selection sqref="A1:F1"/>
    </sheetView>
  </sheetViews>
  <sheetFormatPr baseColWidth="10" defaultColWidth="9" defaultRowHeight="15" x14ac:dyDescent="0.25"/>
  <cols>
    <col min="1" max="1" width="21.125" style="18" bestFit="1" customWidth="1"/>
    <col min="2" max="2" width="90" style="18" customWidth="1"/>
    <col min="3" max="16384" width="9" style="18"/>
  </cols>
  <sheetData>
    <row r="1" spans="1:26" ht="18" x14ac:dyDescent="0.25">
      <c r="A1" s="27" t="s">
        <v>63</v>
      </c>
      <c r="B1" s="27"/>
      <c r="C1" s="27"/>
      <c r="D1" s="27"/>
      <c r="E1" s="27"/>
      <c r="F1" s="2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" customHeight="1" x14ac:dyDescent="0.25">
      <c r="A3" s="21" t="s">
        <v>64</v>
      </c>
      <c r="B3" s="19" t="s">
        <v>65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5" customHeight="1" x14ac:dyDescent="0.25">
      <c r="A4" s="21" t="s">
        <v>66</v>
      </c>
      <c r="B4" s="19" t="s">
        <v>67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5" customHeight="1" x14ac:dyDescent="0.25">
      <c r="A5" s="21" t="s">
        <v>68</v>
      </c>
      <c r="B5" s="19" t="s">
        <v>69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5" customHeight="1" x14ac:dyDescent="0.25">
      <c r="A6" s="21" t="s">
        <v>70</v>
      </c>
      <c r="B6" s="19" t="s">
        <v>71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5" customHeight="1" x14ac:dyDescent="0.25">
      <c r="A7" s="21" t="s">
        <v>72</v>
      </c>
      <c r="B7" s="19" t="s">
        <v>89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" customHeight="1" x14ac:dyDescent="0.25">
      <c r="A8" s="21" t="s">
        <v>73</v>
      </c>
      <c r="B8" s="19" t="s">
        <v>74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4" customHeight="1" x14ac:dyDescent="0.25">
      <c r="A9" s="21" t="s">
        <v>75</v>
      </c>
      <c r="B9" s="19" t="s">
        <v>76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5">
      <c r="A10" s="21" t="s">
        <v>77</v>
      </c>
      <c r="B10" s="19" t="s">
        <v>78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" customHeight="1" x14ac:dyDescent="0.25">
      <c r="A11" s="19"/>
      <c r="B11" s="19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24" customHeight="1" x14ac:dyDescent="0.25">
      <c r="A12" s="20" t="s">
        <v>79</v>
      </c>
      <c r="B12" s="20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5" customHeight="1" x14ac:dyDescent="0.25">
      <c r="A13" s="20" t="s">
        <v>80</v>
      </c>
      <c r="B13" s="20" t="s">
        <v>81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" customHeight="1" x14ac:dyDescent="0.25">
      <c r="A14" s="20" t="s">
        <v>82</v>
      </c>
      <c r="B14" s="20" t="s">
        <v>83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4" customHeight="1" x14ac:dyDescent="0.25">
      <c r="A15" s="20" t="s">
        <v>84</v>
      </c>
      <c r="B15" s="20" t="s">
        <v>85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" customHeight="1" x14ac:dyDescent="0.25">
      <c r="A16" s="20" t="s">
        <v>15</v>
      </c>
      <c r="B16" s="20" t="s">
        <v>86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5">
      <c r="A18" s="17"/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Autobaremo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Baladia</dc:creator>
  <cp:lastModifiedBy>Eduard Baladia</cp:lastModifiedBy>
  <dcterms:created xsi:type="dcterms:W3CDTF">2026-06-25T16:41:39Z</dcterms:created>
  <dcterms:modified xsi:type="dcterms:W3CDTF">2026-07-10T08:37:06Z</dcterms:modified>
</cp:coreProperties>
</file>